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10248" activeTab="1"/>
  </bookViews>
  <sheets>
    <sheet name="макет" sheetId="1" r:id="rId1"/>
    <sheet name="свод Р-н-Д" sheetId="2" r:id="rId2"/>
  </sheets>
  <definedNames>
    <definedName name="_xlnm.Print_Titles" localSheetId="0">'макет'!$2:$3</definedName>
    <definedName name="_xlnm.Print_Titles" localSheetId="1">'свод Р-н-Д'!$2:$3</definedName>
  </definedNames>
  <calcPr fullCalcOnLoad="1"/>
</workbook>
</file>

<file path=xl/sharedStrings.xml><?xml version="1.0" encoding="utf-8"?>
<sst xmlns="http://schemas.openxmlformats.org/spreadsheetml/2006/main" count="143" uniqueCount="73">
  <si>
    <t>Показатели</t>
  </si>
  <si>
    <t>Итого</t>
  </si>
  <si>
    <t>Турфирмы</t>
  </si>
  <si>
    <t>Гостиницы и аналогичные средства размещения</t>
  </si>
  <si>
    <t>Специализированные средства размещения</t>
  </si>
  <si>
    <t xml:space="preserve"> Иные коллективные средства размещения</t>
  </si>
  <si>
    <t>Иные субъекты</t>
  </si>
  <si>
    <t>Туроператоры</t>
  </si>
  <si>
    <t>Турагенты</t>
  </si>
  <si>
    <t>Горнолыжные трассы</t>
  </si>
  <si>
    <t>Пляжи</t>
  </si>
  <si>
    <t>1.Количество субъектов, оказывающих услуги, всего, ед.</t>
  </si>
  <si>
    <t>в том числе</t>
  </si>
  <si>
    <t>юридические лица, ед.</t>
  </si>
  <si>
    <t>индивидуальные предприниматели, ед.</t>
  </si>
  <si>
    <t>других стран</t>
  </si>
  <si>
    <t>Санаторно-курортные средства размещения</t>
  </si>
  <si>
    <t>Средства размещения для отдыха, оздоровления и организации досуга детей и юношества</t>
  </si>
  <si>
    <t>Туристские специализированные средства размещения</t>
  </si>
  <si>
    <t>Конгресс-отели</t>
  </si>
  <si>
    <t>Индивидуальные жилые дома</t>
  </si>
  <si>
    <t xml:space="preserve">Гостиницы (отели), апартотели, сюит-отели,        отели-гарни, курортные отели, клубы с проживанием, парк-отели, бутик-отель,             мотели </t>
  </si>
  <si>
    <t>Специализированные средства размещения        для отдыха и организации досуга</t>
  </si>
  <si>
    <t>Общественные средства транспорта (поезда, круизные суда, прогулочные корабли),               наземный и водный транспорт</t>
  </si>
  <si>
    <t>Капсульные отели, апартаменты таймшера, кондоминимумы и т.п.</t>
  </si>
  <si>
    <t>Хостелы; общежития, меблированные       комнаты, сервисные апартаменты</t>
  </si>
  <si>
    <t>Музеи*</t>
  </si>
  <si>
    <t>Организаторы событийных мероприятий**</t>
  </si>
  <si>
    <t>из них дети до 18 лет</t>
  </si>
  <si>
    <t>деловые и профессиональные</t>
  </si>
  <si>
    <t xml:space="preserve">* данные по музеям будут предоставляться органом исполнительной власти субъекта РФ в сфере культуры на основании формы федерального статистического наблюдения №8-НК </t>
  </si>
  <si>
    <t>отпуск, досуг и отдых</t>
  </si>
  <si>
    <t>образование и профессиональная подготовка</t>
  </si>
  <si>
    <t>лечебные и оздоровительные процедуры</t>
  </si>
  <si>
    <t>религиозные/ паломнические</t>
  </si>
  <si>
    <t>прочие</t>
  </si>
  <si>
    <t>Ботанические сады, зоопарки, государственные и природные заповедники, национальные парки</t>
  </si>
  <si>
    <t>Организаторы платных рыбалок и охоты</t>
  </si>
  <si>
    <t>Сельский гостевой дом</t>
  </si>
  <si>
    <t>Организации, предоставляющие экскурсионные услуги</t>
  </si>
  <si>
    <t>2. Реализовано туристских пакетов, всего</t>
  </si>
  <si>
    <t>5. Количество номеров в коллективном средстве размещения (питчей в кемпинге), ед.</t>
  </si>
  <si>
    <t>6. Количество койко-мест в КСР (условных койко-мест в кемпинге), ед.</t>
  </si>
  <si>
    <t>среднесписочная численность работников (без внешних совместителей и работающих по договорам гражданско-правового характера), чел.</t>
  </si>
  <si>
    <t>средняя численность внешних совместителей и работающих по договорам гражданско-правового характера (внешних), чел.</t>
  </si>
  <si>
    <t>7. Степень загрузки номеров коллективных средств размещения, %</t>
  </si>
  <si>
    <r>
      <t xml:space="preserve">** учитываются событийные мероприятия, которые входят в событийный календарь </t>
    </r>
    <r>
      <rPr>
        <sz val="11"/>
        <color indexed="57"/>
        <rFont val="Times New Roman"/>
        <family val="1"/>
      </rPr>
      <t>Субъекта РФ</t>
    </r>
  </si>
  <si>
    <t>в том числе:</t>
  </si>
  <si>
    <t xml:space="preserve">иностранных граждан, прибывших из стран СНГ, чел. </t>
  </si>
  <si>
    <t xml:space="preserve">8.Число ночевок, ед. </t>
  </si>
  <si>
    <t>9. Средняя численность работников, чел.</t>
  </si>
  <si>
    <t>3. Число обслуженных туристов, всего, чел.</t>
  </si>
  <si>
    <t>граждане России по территории России, чел.</t>
  </si>
  <si>
    <t>иностранные граждане по территории России, чел.</t>
  </si>
  <si>
    <t>4. Количество обслуженных экскурсантов и посетителей, всего, чел.</t>
  </si>
  <si>
    <t>личные, чел., 
 в т.ч.</t>
  </si>
  <si>
    <t>граждан России,  чел.</t>
  </si>
  <si>
    <t>10. Численность работников - всего, человек (на конец года)</t>
  </si>
  <si>
    <t>11. Количество размещенных лиц, всего, чел.</t>
  </si>
  <si>
    <t>12. Распределение по целям посещения или поездки размещенных туристов</t>
  </si>
  <si>
    <t>13. Средняя продолжительность пребывания размещенных туристов</t>
  </si>
  <si>
    <t>14. Выручка (доход) от предоставленных услуг, тыс. руб.</t>
  </si>
  <si>
    <t>15. Инвестиции в основной капитал, тыс. руб.</t>
  </si>
  <si>
    <t>16. Расходы на капитальный ремонт и реконструкцию, тыс. руб.</t>
  </si>
  <si>
    <t>17. Расходы на приобретение (замену) оборудования, тыс. руб.</t>
  </si>
  <si>
    <t>18. Среднемесячная начисленная заработная плата на одного работника, тыс. руб.</t>
  </si>
  <si>
    <t>19. Сумма налоговых и неналоговых отчислений в бюджеты муниципалитета, субъекта РФ и Российской Федерации, произведенные в отчетном периоде, тыс. руб.</t>
  </si>
  <si>
    <t>20.  Фонд начисленной заработной платы работников за отчетный период, всего, тыс. руб.</t>
  </si>
  <si>
    <t>Сводная форма мониторинга деятельности организаций в сфере туризма</t>
  </si>
  <si>
    <t>Общественные средства транспорта (поезда, круизные суда, прогулочные корабли),  наземный и водный транспорт</t>
  </si>
  <si>
    <t>личные, чел.,  в т.ч.</t>
  </si>
  <si>
    <r>
      <t xml:space="preserve">Сводная форма мониторинга деятельности организаций в сфере туризма за 2016 год по г.Ростову-на-Дону </t>
    </r>
    <r>
      <rPr>
        <b/>
        <vertAlign val="superscript"/>
        <sz val="12"/>
        <rFont val="Times New Roman"/>
        <family val="1"/>
      </rPr>
      <t>1)</t>
    </r>
  </si>
  <si>
    <r>
      <t>1)</t>
    </r>
    <r>
      <rPr>
        <sz val="11"/>
        <rFont val="Times New Roman"/>
        <family val="1"/>
      </rPr>
      <t xml:space="preserve"> с учётом информации по объектам сети отелей ИП Марченко А.В. за 2015 год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</si>
</sst>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57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4" borderId="7" applyNumberFormat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7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/>
    </xf>
    <xf numFmtId="0" fontId="6" fillId="4" borderId="12" xfId="0" applyFont="1" applyFill="1" applyBorder="1" applyAlignment="1">
      <alignment horizontal="center" vertical="center" textRotation="90" wrapText="1"/>
    </xf>
    <xf numFmtId="0" fontId="3" fillId="4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3" fillId="4" borderId="12" xfId="0" applyFont="1" applyFill="1" applyBorder="1" applyAlignment="1" quotePrefix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textRotation="90" wrapText="1"/>
    </xf>
    <xf numFmtId="0" fontId="10" fillId="0" borderId="12" xfId="0" applyFont="1" applyFill="1" applyBorder="1" applyAlignment="1">
      <alignment horizontal="center" vertical="center" textRotation="90" wrapText="1"/>
    </xf>
    <xf numFmtId="1" fontId="27" fillId="9" borderId="12" xfId="0" applyNumberFormat="1" applyFont="1" applyFill="1" applyBorder="1" applyAlignment="1">
      <alignment horizontal="right" wrapText="1"/>
    </xf>
    <xf numFmtId="1" fontId="27" fillId="0" borderId="12" xfId="0" applyNumberFormat="1" applyFont="1" applyFill="1" applyBorder="1" applyAlignment="1">
      <alignment horizontal="right" wrapText="1"/>
    </xf>
    <xf numFmtId="1" fontId="27" fillId="4" borderId="12" xfId="0" applyNumberFormat="1" applyFont="1" applyFill="1" applyBorder="1" applyAlignment="1">
      <alignment horizontal="right" wrapText="1"/>
    </xf>
    <xf numFmtId="1" fontId="27" fillId="0" borderId="12" xfId="0" applyNumberFormat="1" applyFont="1" applyBorder="1" applyAlignment="1">
      <alignment horizontal="right" wrapText="1"/>
    </xf>
    <xf numFmtId="1" fontId="28" fillId="0" borderId="12" xfId="0" applyNumberFormat="1" applyFont="1" applyFill="1" applyBorder="1" applyAlignment="1">
      <alignment horizontal="right" wrapText="1"/>
    </xf>
    <xf numFmtId="164" fontId="27" fillId="9" borderId="12" xfId="0" applyNumberFormat="1" applyFont="1" applyFill="1" applyBorder="1" applyAlignment="1">
      <alignment horizontal="right" wrapText="1"/>
    </xf>
    <xf numFmtId="164" fontId="27" fillId="0" borderId="12" xfId="0" applyNumberFormat="1" applyFont="1" applyFill="1" applyBorder="1" applyAlignment="1">
      <alignment horizontal="right" wrapText="1"/>
    </xf>
    <xf numFmtId="164" fontId="27" fillId="4" borderId="12" xfId="0" applyNumberFormat="1" applyFont="1" applyFill="1" applyBorder="1" applyAlignment="1">
      <alignment horizontal="right" wrapText="1"/>
    </xf>
    <xf numFmtId="164" fontId="27" fillId="0" borderId="12" xfId="0" applyNumberFormat="1" applyFont="1" applyBorder="1" applyAlignment="1">
      <alignment horizontal="right" wrapText="1"/>
    </xf>
    <xf numFmtId="164" fontId="29" fillId="9" borderId="12" xfId="0" applyNumberFormat="1" applyFont="1" applyFill="1" applyBorder="1" applyAlignment="1">
      <alignment horizontal="right" wrapText="1"/>
    </xf>
    <xf numFmtId="164" fontId="6" fillId="9" borderId="12" xfId="0" applyNumberFormat="1" applyFont="1" applyFill="1" applyBorder="1" applyAlignment="1">
      <alignment horizontal="right" wrapText="1"/>
    </xf>
    <xf numFmtId="164" fontId="9" fillId="9" borderId="12" xfId="0" applyNumberFormat="1" applyFont="1" applyFill="1" applyBorder="1" applyAlignment="1">
      <alignment horizontal="right" wrapText="1"/>
    </xf>
    <xf numFmtId="164" fontId="10" fillId="9" borderId="12" xfId="0" applyNumberFormat="1" applyFont="1" applyFill="1" applyBorder="1" applyAlignment="1">
      <alignment horizontal="righ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7" fillId="0" borderId="17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 quotePrefix="1">
      <alignment horizontal="center" vertical="center" wrapText="1"/>
    </xf>
    <xf numFmtId="0" fontId="3" fillId="4" borderId="20" xfId="0" applyFont="1" applyFill="1" applyBorder="1" applyAlignment="1" quotePrefix="1">
      <alignment horizontal="center" vertical="center" wrapText="1"/>
    </xf>
    <xf numFmtId="0" fontId="3" fillId="4" borderId="18" xfId="0" applyFont="1" applyFill="1" applyBorder="1" applyAlignment="1" quotePrefix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1" fillId="0" borderId="21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showFormulas="1" zoomScale="75" zoomScaleNormal="75" zoomScalePageLayoutView="0" workbookViewId="0" topLeftCell="A1">
      <selection activeCell="G11" sqref="G11"/>
    </sheetView>
  </sheetViews>
  <sheetFormatPr defaultColWidth="9.00390625" defaultRowHeight="12.75"/>
  <cols>
    <col min="1" max="1" width="11.50390625" style="0" customWidth="1"/>
    <col min="2" max="2" width="11.125" style="0" customWidth="1"/>
    <col min="3" max="3" width="6.125" style="0" customWidth="1"/>
    <col min="4" max="4" width="5.875" style="0" customWidth="1"/>
    <col min="5" max="5" width="6.00390625" style="0" customWidth="1"/>
    <col min="6" max="7" width="8.125" style="0" customWidth="1"/>
    <col min="8" max="8" width="8.50390625" style="0" customWidth="1"/>
    <col min="9" max="9" width="6.875" style="0" customWidth="1"/>
    <col min="10" max="10" width="7.125" style="0" customWidth="1"/>
    <col min="11" max="11" width="7.625" style="0" customWidth="1"/>
    <col min="12" max="12" width="7.875" style="0" customWidth="1"/>
    <col min="13" max="14" width="7.625" style="0" customWidth="1"/>
    <col min="15" max="15" width="7.875" style="0" customWidth="1"/>
    <col min="16" max="16" width="7.50390625" style="0" customWidth="1"/>
    <col min="17" max="17" width="8.125" style="0" customWidth="1"/>
    <col min="18" max="18" width="5.375" style="0" customWidth="1"/>
    <col min="19" max="20" width="5.50390625" style="0" customWidth="1"/>
    <col min="21" max="21" width="7.50390625" style="0" customWidth="1"/>
  </cols>
  <sheetData>
    <row r="1" spans="1:22" ht="36" customHeight="1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59.25" customHeight="1">
      <c r="A2" s="1" t="s">
        <v>0</v>
      </c>
      <c r="B2" s="41" t="s">
        <v>1</v>
      </c>
      <c r="C2" s="42" t="s">
        <v>2</v>
      </c>
      <c r="D2" s="43"/>
      <c r="E2" s="44"/>
      <c r="F2" s="6" t="s">
        <v>3</v>
      </c>
      <c r="G2" s="42" t="s">
        <v>4</v>
      </c>
      <c r="H2" s="43"/>
      <c r="I2" s="43"/>
      <c r="J2" s="43"/>
      <c r="K2" s="43"/>
      <c r="L2" s="44"/>
      <c r="M2" s="45" t="s">
        <v>5</v>
      </c>
      <c r="N2" s="45"/>
      <c r="O2" s="45"/>
      <c r="P2" s="45"/>
      <c r="Q2" s="45" t="s">
        <v>6</v>
      </c>
      <c r="R2" s="45"/>
      <c r="S2" s="45"/>
      <c r="T2" s="45"/>
      <c r="U2" s="45"/>
      <c r="V2" s="45"/>
    </row>
    <row r="3" spans="1:22" ht="117" customHeight="1">
      <c r="A3" s="2"/>
      <c r="B3" s="41"/>
      <c r="C3" s="3" t="s">
        <v>7</v>
      </c>
      <c r="D3" s="17" t="s">
        <v>8</v>
      </c>
      <c r="E3" s="17" t="s">
        <v>39</v>
      </c>
      <c r="F3" s="17" t="s">
        <v>21</v>
      </c>
      <c r="G3" s="17" t="s">
        <v>16</v>
      </c>
      <c r="H3" s="17" t="s">
        <v>22</v>
      </c>
      <c r="I3" s="17" t="s">
        <v>17</v>
      </c>
      <c r="J3" s="17" t="s">
        <v>18</v>
      </c>
      <c r="K3" s="17" t="s">
        <v>19</v>
      </c>
      <c r="L3" s="17" t="s">
        <v>23</v>
      </c>
      <c r="M3" s="3" t="s">
        <v>24</v>
      </c>
      <c r="N3" s="3" t="s">
        <v>25</v>
      </c>
      <c r="O3" s="3" t="s">
        <v>20</v>
      </c>
      <c r="P3" s="17" t="s">
        <v>38</v>
      </c>
      <c r="Q3" s="17" t="s">
        <v>36</v>
      </c>
      <c r="R3" s="3" t="s">
        <v>26</v>
      </c>
      <c r="S3" s="3" t="s">
        <v>9</v>
      </c>
      <c r="T3" s="3" t="s">
        <v>10</v>
      </c>
      <c r="U3" s="3" t="s">
        <v>27</v>
      </c>
      <c r="V3" s="18" t="s">
        <v>37</v>
      </c>
    </row>
    <row r="4" spans="1:22" ht="63.75" customHeight="1">
      <c r="A4" s="16" t="s">
        <v>11</v>
      </c>
      <c r="B4" s="8">
        <f>SUM(C4:V4)</f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</row>
    <row r="5" spans="1:22" ht="22.5" customHeight="1">
      <c r="A5" s="19" t="s">
        <v>12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1"/>
    </row>
    <row r="6" spans="1:22" ht="24.75" customHeight="1">
      <c r="A6" s="19" t="s">
        <v>13</v>
      </c>
      <c r="B6" s="8">
        <f>SUM(C6:V6)</f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9"/>
    </row>
    <row r="7" spans="1:22" ht="37.5" customHeight="1">
      <c r="A7" s="19" t="s">
        <v>14</v>
      </c>
      <c r="B7" s="8">
        <f>SUM(C7:V7)</f>
        <v>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9"/>
    </row>
    <row r="8" spans="1:22" ht="46.5" customHeight="1">
      <c r="A8" s="16" t="s">
        <v>40</v>
      </c>
      <c r="B8" s="8">
        <f>SUM(C8:E8)</f>
        <v>0</v>
      </c>
      <c r="C8" s="8"/>
      <c r="D8" s="8"/>
      <c r="E8" s="14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</row>
    <row r="9" spans="1:22" ht="50.25" customHeight="1">
      <c r="A9" s="16" t="s">
        <v>51</v>
      </c>
      <c r="B9" s="8">
        <f>SUM(C9:E9)</f>
        <v>0</v>
      </c>
      <c r="C9" s="8"/>
      <c r="D9" s="8"/>
      <c r="E9" s="14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12"/>
    </row>
    <row r="10" spans="1:22" ht="23.25" customHeight="1">
      <c r="A10" s="20" t="s">
        <v>47</v>
      </c>
      <c r="B10" s="10"/>
      <c r="C10" s="10"/>
      <c r="D10" s="10"/>
      <c r="E10" s="10"/>
      <c r="F10" s="1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2"/>
    </row>
    <row r="11" spans="1:22" ht="51" customHeight="1">
      <c r="A11" s="19" t="s">
        <v>52</v>
      </c>
      <c r="B11" s="8">
        <f>SUM(C11:E11)</f>
        <v>0</v>
      </c>
      <c r="C11" s="8"/>
      <c r="D11" s="8"/>
      <c r="E11" s="14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2"/>
    </row>
    <row r="12" spans="1:22" ht="56.25" customHeight="1">
      <c r="A12" s="19" t="s">
        <v>53</v>
      </c>
      <c r="B12" s="8">
        <f>SUM(C12:E12)</f>
        <v>0</v>
      </c>
      <c r="C12" s="8"/>
      <c r="D12" s="8"/>
      <c r="E12" s="14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2"/>
    </row>
    <row r="13" spans="1:22" ht="69.75" customHeight="1">
      <c r="A13" s="16" t="s">
        <v>54</v>
      </c>
      <c r="B13" s="8">
        <f>SUM(Q13:V13)</f>
        <v>0</v>
      </c>
      <c r="C13" s="7"/>
      <c r="D13" s="7"/>
      <c r="E13" s="8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3"/>
      <c r="R13" s="13"/>
      <c r="S13" s="13"/>
      <c r="T13" s="13"/>
      <c r="U13" s="13"/>
      <c r="V13" s="9"/>
    </row>
    <row r="14" spans="1:22" ht="90.75" customHeight="1">
      <c r="A14" s="16" t="s">
        <v>41</v>
      </c>
      <c r="B14" s="8">
        <f>SUM(F14:P14)</f>
        <v>0</v>
      </c>
      <c r="C14" s="14"/>
      <c r="D14" s="14"/>
      <c r="E14" s="1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7"/>
      <c r="R14" s="7"/>
      <c r="S14" s="7"/>
      <c r="T14" s="7"/>
      <c r="U14" s="14"/>
      <c r="V14" s="12"/>
    </row>
    <row r="15" spans="1:22" ht="57.75" customHeight="1">
      <c r="A15" s="16" t="s">
        <v>42</v>
      </c>
      <c r="B15" s="8">
        <f>SUM(F15:P15)</f>
        <v>0</v>
      </c>
      <c r="C15" s="14"/>
      <c r="D15" s="14"/>
      <c r="E15" s="1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7"/>
      <c r="R15" s="7"/>
      <c r="S15" s="7"/>
      <c r="T15" s="7"/>
      <c r="U15" s="14"/>
      <c r="V15" s="12"/>
    </row>
    <row r="16" spans="1:22" ht="71.25" customHeight="1">
      <c r="A16" s="16" t="s">
        <v>45</v>
      </c>
      <c r="B16" s="8" t="e">
        <f>B17/B15/365*100</f>
        <v>#DIV/0!</v>
      </c>
      <c r="C16" s="10"/>
      <c r="D16" s="10"/>
      <c r="E16" s="10"/>
      <c r="F16" s="8" t="e">
        <f aca="true" t="shared" si="0" ref="F16:P16">F17/F15/365*100</f>
        <v>#DIV/0!</v>
      </c>
      <c r="G16" s="8" t="e">
        <f t="shared" si="0"/>
        <v>#DIV/0!</v>
      </c>
      <c r="H16" s="8" t="e">
        <f t="shared" si="0"/>
        <v>#DIV/0!</v>
      </c>
      <c r="I16" s="8" t="e">
        <f t="shared" si="0"/>
        <v>#DIV/0!</v>
      </c>
      <c r="J16" s="8" t="e">
        <f t="shared" si="0"/>
        <v>#DIV/0!</v>
      </c>
      <c r="K16" s="8" t="e">
        <f t="shared" si="0"/>
        <v>#DIV/0!</v>
      </c>
      <c r="L16" s="8" t="e">
        <f t="shared" si="0"/>
        <v>#DIV/0!</v>
      </c>
      <c r="M16" s="8" t="e">
        <f t="shared" si="0"/>
        <v>#DIV/0!</v>
      </c>
      <c r="N16" s="8" t="e">
        <f t="shared" si="0"/>
        <v>#DIV/0!</v>
      </c>
      <c r="O16" s="8" t="e">
        <f t="shared" si="0"/>
        <v>#DIV/0!</v>
      </c>
      <c r="P16" s="8" t="e">
        <f t="shared" si="0"/>
        <v>#DIV/0!</v>
      </c>
      <c r="Q16" s="14"/>
      <c r="R16" s="14"/>
      <c r="S16" s="14"/>
      <c r="T16" s="14"/>
      <c r="U16" s="14"/>
      <c r="V16" s="12"/>
    </row>
    <row r="17" spans="1:22" ht="39.75" customHeight="1">
      <c r="A17" s="16" t="s">
        <v>49</v>
      </c>
      <c r="B17" s="8">
        <f>SUM(F17:P17)</f>
        <v>0</v>
      </c>
      <c r="C17" s="7"/>
      <c r="D17" s="7"/>
      <c r="E17" s="7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7"/>
      <c r="R17" s="7"/>
      <c r="S17" s="7"/>
      <c r="T17" s="7"/>
      <c r="U17" s="7"/>
      <c r="V17" s="12"/>
    </row>
    <row r="18" spans="1:22" ht="57.75" customHeight="1">
      <c r="A18" s="16" t="s">
        <v>50</v>
      </c>
      <c r="B18" s="8">
        <f>SUM(C18:V18)</f>
        <v>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0"/>
      <c r="S18" s="8"/>
      <c r="T18" s="8"/>
      <c r="U18" s="8"/>
      <c r="V18" s="9"/>
    </row>
    <row r="19" spans="1:22" ht="13.5">
      <c r="A19" s="19" t="s">
        <v>12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</row>
    <row r="20" spans="1:22" ht="121.5" customHeight="1">
      <c r="A20" s="19" t="s">
        <v>43</v>
      </c>
      <c r="B20" s="8">
        <f>SUM(C20:V20)</f>
        <v>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0"/>
      <c r="S20" s="8"/>
      <c r="T20" s="8"/>
      <c r="U20" s="8"/>
      <c r="V20" s="9"/>
    </row>
    <row r="21" spans="1:22" ht="91.5" customHeight="1">
      <c r="A21" s="19" t="s">
        <v>44</v>
      </c>
      <c r="B21" s="8">
        <f>SUM(C21:V21)</f>
        <v>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0"/>
      <c r="S21" s="8"/>
      <c r="T21" s="8"/>
      <c r="U21" s="8"/>
      <c r="V21" s="9"/>
    </row>
    <row r="22" spans="1:22" ht="56.25" customHeight="1">
      <c r="A22" s="16" t="s">
        <v>57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8"/>
      <c r="S22" s="10"/>
      <c r="T22" s="10"/>
      <c r="U22" s="10"/>
      <c r="V22" s="11"/>
    </row>
    <row r="23" spans="1:22" ht="45" customHeight="1">
      <c r="A23" s="16" t="s">
        <v>58</v>
      </c>
      <c r="B23" s="8">
        <f>SUM(F23:P23)</f>
        <v>0</v>
      </c>
      <c r="C23" s="7"/>
      <c r="D23" s="7"/>
      <c r="E23" s="7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7"/>
      <c r="R23" s="7"/>
      <c r="S23" s="7"/>
      <c r="T23" s="7"/>
      <c r="U23" s="7"/>
      <c r="V23" s="12"/>
    </row>
    <row r="24" spans="1:22" ht="33.75" customHeight="1">
      <c r="A24" s="19" t="s">
        <v>12</v>
      </c>
      <c r="B24" s="1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7"/>
      <c r="T24" s="7"/>
      <c r="U24" s="7"/>
      <c r="V24" s="12"/>
    </row>
    <row r="25" spans="1:22" ht="29.25" customHeight="1">
      <c r="A25" s="19" t="s">
        <v>56</v>
      </c>
      <c r="B25" s="8">
        <f>SUM(F25:P25)</f>
        <v>0</v>
      </c>
      <c r="C25" s="7"/>
      <c r="D25" s="7"/>
      <c r="E25" s="7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7"/>
      <c r="R25" s="7"/>
      <c r="S25" s="7"/>
      <c r="T25" s="7"/>
      <c r="U25" s="7"/>
      <c r="V25" s="12"/>
    </row>
    <row r="26" spans="1:22" ht="24" customHeight="1">
      <c r="A26" s="19" t="s">
        <v>28</v>
      </c>
      <c r="B26" s="8">
        <f>SUM(F26:P26)</f>
        <v>0</v>
      </c>
      <c r="C26" s="7"/>
      <c r="D26" s="7"/>
      <c r="E26" s="7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7"/>
      <c r="R26" s="7"/>
      <c r="S26" s="7"/>
      <c r="T26" s="7"/>
      <c r="U26" s="7"/>
      <c r="V26" s="12"/>
    </row>
    <row r="27" spans="1:22" ht="52.5" customHeight="1">
      <c r="A27" s="19" t="s">
        <v>48</v>
      </c>
      <c r="B27" s="8">
        <f>SUM(F27:P27)</f>
        <v>0</v>
      </c>
      <c r="C27" s="7"/>
      <c r="D27" s="7"/>
      <c r="E27" s="7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7"/>
      <c r="R27" s="7"/>
      <c r="S27" s="7"/>
      <c r="T27" s="7"/>
      <c r="U27" s="7"/>
      <c r="V27" s="12"/>
    </row>
    <row r="28" spans="1:22" ht="27" customHeight="1">
      <c r="A28" s="19" t="s">
        <v>15</v>
      </c>
      <c r="B28" s="8">
        <f>SUM(F28:P28)</f>
        <v>0</v>
      </c>
      <c r="C28" s="7"/>
      <c r="D28" s="7"/>
      <c r="E28" s="7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7"/>
      <c r="R28" s="7"/>
      <c r="S28" s="7"/>
      <c r="T28" s="7"/>
      <c r="U28" s="7"/>
      <c r="V28" s="12"/>
    </row>
    <row r="29" spans="1:22" ht="56.25" customHeight="1">
      <c r="A29" s="16" t="s">
        <v>59</v>
      </c>
      <c r="B29" s="10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1"/>
    </row>
    <row r="30" spans="1:22" ht="36.75" customHeight="1">
      <c r="A30" s="19" t="s">
        <v>55</v>
      </c>
      <c r="B30" s="8">
        <f>SUM(F30:P30)</f>
        <v>0</v>
      </c>
      <c r="C30" s="7"/>
      <c r="D30" s="7"/>
      <c r="E30" s="7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7"/>
      <c r="R30" s="7"/>
      <c r="S30" s="7"/>
      <c r="T30" s="7"/>
      <c r="U30" s="7"/>
      <c r="V30" s="12"/>
    </row>
    <row r="31" spans="1:22" ht="35.25" customHeight="1">
      <c r="A31" s="19" t="s">
        <v>31</v>
      </c>
      <c r="B31" s="8">
        <f aca="true" t="shared" si="1" ref="B31:B36">SUM(F31:P31)</f>
        <v>0</v>
      </c>
      <c r="C31" s="7"/>
      <c r="D31" s="7"/>
      <c r="E31" s="7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7"/>
      <c r="R31" s="7"/>
      <c r="S31" s="7"/>
      <c r="T31" s="7"/>
      <c r="U31" s="7"/>
      <c r="V31" s="12"/>
    </row>
    <row r="32" spans="1:22" ht="53.25" customHeight="1">
      <c r="A32" s="19" t="s">
        <v>32</v>
      </c>
      <c r="B32" s="8">
        <f t="shared" si="1"/>
        <v>0</v>
      </c>
      <c r="C32" s="7"/>
      <c r="D32" s="7"/>
      <c r="E32" s="7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7"/>
      <c r="R32" s="7"/>
      <c r="S32" s="7"/>
      <c r="T32" s="7"/>
      <c r="U32" s="7"/>
      <c r="V32" s="12"/>
    </row>
    <row r="33" spans="1:22" ht="51.75" customHeight="1">
      <c r="A33" s="19" t="s">
        <v>33</v>
      </c>
      <c r="B33" s="8">
        <f t="shared" si="1"/>
        <v>0</v>
      </c>
      <c r="C33" s="7"/>
      <c r="D33" s="7"/>
      <c r="E33" s="7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7"/>
      <c r="R33" s="7"/>
      <c r="S33" s="7"/>
      <c r="T33" s="7"/>
      <c r="U33" s="7"/>
      <c r="V33" s="12"/>
    </row>
    <row r="34" spans="1:22" ht="33" customHeight="1">
      <c r="A34" s="19" t="s">
        <v>34</v>
      </c>
      <c r="B34" s="8">
        <f t="shared" si="1"/>
        <v>0</v>
      </c>
      <c r="C34" s="7"/>
      <c r="D34" s="7"/>
      <c r="E34" s="7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7"/>
      <c r="R34" s="7"/>
      <c r="S34" s="7"/>
      <c r="T34" s="7"/>
      <c r="U34" s="7"/>
      <c r="V34" s="12"/>
    </row>
    <row r="35" spans="1:22" ht="21.75" customHeight="1">
      <c r="A35" s="19" t="s">
        <v>35</v>
      </c>
      <c r="B35" s="8">
        <f t="shared" si="1"/>
        <v>0</v>
      </c>
      <c r="C35" s="7"/>
      <c r="D35" s="7"/>
      <c r="E35" s="7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7"/>
      <c r="R35" s="7"/>
      <c r="S35" s="7"/>
      <c r="T35" s="7"/>
      <c r="U35" s="7"/>
      <c r="V35" s="12"/>
    </row>
    <row r="36" spans="1:22" ht="36.75" customHeight="1">
      <c r="A36" s="19" t="s">
        <v>29</v>
      </c>
      <c r="B36" s="8">
        <f t="shared" si="1"/>
        <v>0</v>
      </c>
      <c r="C36" s="7"/>
      <c r="D36" s="7"/>
      <c r="E36" s="7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7"/>
      <c r="R36" s="7"/>
      <c r="S36" s="7"/>
      <c r="T36" s="7"/>
      <c r="U36" s="7"/>
      <c r="V36" s="12"/>
    </row>
    <row r="37" spans="1:22" ht="81.75" customHeight="1">
      <c r="A37" s="16" t="s">
        <v>60</v>
      </c>
      <c r="B37" s="8" t="e">
        <f>B17/B23</f>
        <v>#DIV/0!</v>
      </c>
      <c r="C37" s="10"/>
      <c r="D37" s="10"/>
      <c r="E37" s="10"/>
      <c r="F37" s="8" t="e">
        <f aca="true" t="shared" si="2" ref="F37:P37">F17/F23</f>
        <v>#DIV/0!</v>
      </c>
      <c r="G37" s="8" t="e">
        <f t="shared" si="2"/>
        <v>#DIV/0!</v>
      </c>
      <c r="H37" s="8" t="e">
        <f t="shared" si="2"/>
        <v>#DIV/0!</v>
      </c>
      <c r="I37" s="8" t="e">
        <f t="shared" si="2"/>
        <v>#DIV/0!</v>
      </c>
      <c r="J37" s="8" t="e">
        <f t="shared" si="2"/>
        <v>#DIV/0!</v>
      </c>
      <c r="K37" s="8" t="e">
        <f t="shared" si="2"/>
        <v>#DIV/0!</v>
      </c>
      <c r="L37" s="8" t="e">
        <f t="shared" si="2"/>
        <v>#DIV/0!</v>
      </c>
      <c r="M37" s="8" t="e">
        <f t="shared" si="2"/>
        <v>#DIV/0!</v>
      </c>
      <c r="N37" s="8" t="e">
        <f t="shared" si="2"/>
        <v>#DIV/0!</v>
      </c>
      <c r="O37" s="8" t="e">
        <f t="shared" si="2"/>
        <v>#DIV/0!</v>
      </c>
      <c r="P37" s="8" t="e">
        <f t="shared" si="2"/>
        <v>#DIV/0!</v>
      </c>
      <c r="Q37" s="7"/>
      <c r="R37" s="7"/>
      <c r="S37" s="7"/>
      <c r="T37" s="7"/>
      <c r="U37" s="7"/>
      <c r="V37" s="12"/>
    </row>
    <row r="38" spans="1:22" ht="49.5" customHeight="1">
      <c r="A38" s="16" t="s">
        <v>61</v>
      </c>
      <c r="B38" s="8">
        <f>SUM(C38:V38)</f>
        <v>0</v>
      </c>
      <c r="C38" s="9"/>
      <c r="D38" s="9"/>
      <c r="E38" s="9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9"/>
      <c r="R38" s="11"/>
      <c r="S38" s="9"/>
      <c r="T38" s="9"/>
      <c r="U38" s="9"/>
      <c r="V38" s="9"/>
    </row>
    <row r="39" spans="1:22" ht="48.75" customHeight="1">
      <c r="A39" s="16" t="s">
        <v>62</v>
      </c>
      <c r="B39" s="8">
        <f>SUM(C39:V39)</f>
        <v>0</v>
      </c>
      <c r="C39" s="9"/>
      <c r="D39" s="9"/>
      <c r="E39" s="9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9"/>
      <c r="R39" s="11"/>
      <c r="S39" s="9"/>
      <c r="T39" s="9"/>
      <c r="U39" s="9"/>
      <c r="V39" s="9"/>
    </row>
    <row r="40" spans="1:22" ht="66" customHeight="1">
      <c r="A40" s="16" t="s">
        <v>63</v>
      </c>
      <c r="B40" s="8">
        <f>R40</f>
        <v>0</v>
      </c>
      <c r="C40" s="11"/>
      <c r="D40" s="11"/>
      <c r="E40" s="11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1"/>
      <c r="R40" s="9"/>
      <c r="S40" s="11"/>
      <c r="T40" s="11"/>
      <c r="U40" s="11"/>
      <c r="V40" s="11"/>
    </row>
    <row r="41" spans="1:22" ht="76.5" customHeight="1">
      <c r="A41" s="16" t="s">
        <v>64</v>
      </c>
      <c r="B41" s="8">
        <f>R41</f>
        <v>0</v>
      </c>
      <c r="C41" s="11"/>
      <c r="D41" s="11"/>
      <c r="E41" s="11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1"/>
      <c r="R41" s="9"/>
      <c r="S41" s="11"/>
      <c r="T41" s="11"/>
      <c r="U41" s="11"/>
      <c r="V41" s="11"/>
    </row>
    <row r="42" spans="1:22" ht="81" customHeight="1">
      <c r="A42" s="16" t="s">
        <v>65</v>
      </c>
      <c r="B42" s="8" t="e">
        <f>B44/B18/12</f>
        <v>#DIV/0!</v>
      </c>
      <c r="C42" s="8" t="e">
        <f aca="true" t="shared" si="3" ref="C42:V42">C44/C18/12</f>
        <v>#DIV/0!</v>
      </c>
      <c r="D42" s="8" t="e">
        <f t="shared" si="3"/>
        <v>#DIV/0!</v>
      </c>
      <c r="E42" s="8" t="e">
        <f t="shared" si="3"/>
        <v>#DIV/0!</v>
      </c>
      <c r="F42" s="8" t="e">
        <f t="shared" si="3"/>
        <v>#DIV/0!</v>
      </c>
      <c r="G42" s="8" t="e">
        <f t="shared" si="3"/>
        <v>#DIV/0!</v>
      </c>
      <c r="H42" s="8" t="e">
        <f t="shared" si="3"/>
        <v>#DIV/0!</v>
      </c>
      <c r="I42" s="8" t="e">
        <f t="shared" si="3"/>
        <v>#DIV/0!</v>
      </c>
      <c r="J42" s="8" t="e">
        <f t="shared" si="3"/>
        <v>#DIV/0!</v>
      </c>
      <c r="K42" s="8" t="e">
        <f t="shared" si="3"/>
        <v>#DIV/0!</v>
      </c>
      <c r="L42" s="8" t="e">
        <f t="shared" si="3"/>
        <v>#DIV/0!</v>
      </c>
      <c r="M42" s="8" t="e">
        <f t="shared" si="3"/>
        <v>#DIV/0!</v>
      </c>
      <c r="N42" s="8" t="e">
        <f t="shared" si="3"/>
        <v>#DIV/0!</v>
      </c>
      <c r="O42" s="8" t="e">
        <f t="shared" si="3"/>
        <v>#DIV/0!</v>
      </c>
      <c r="P42" s="8" t="e">
        <f t="shared" si="3"/>
        <v>#DIV/0!</v>
      </c>
      <c r="Q42" s="8" t="e">
        <f t="shared" si="3"/>
        <v>#DIV/0!</v>
      </c>
      <c r="R42" s="8" t="e">
        <f t="shared" si="3"/>
        <v>#DIV/0!</v>
      </c>
      <c r="S42" s="8" t="e">
        <f t="shared" si="3"/>
        <v>#DIV/0!</v>
      </c>
      <c r="T42" s="8" t="e">
        <f t="shared" si="3"/>
        <v>#DIV/0!</v>
      </c>
      <c r="U42" s="8" t="e">
        <f t="shared" si="3"/>
        <v>#DIV/0!</v>
      </c>
      <c r="V42" s="8" t="e">
        <f t="shared" si="3"/>
        <v>#DIV/0!</v>
      </c>
    </row>
    <row r="43" spans="1:22" ht="156" customHeight="1">
      <c r="A43" s="16" t="s">
        <v>66</v>
      </c>
      <c r="B43" s="8">
        <f>SUM(C43:V43)</f>
        <v>0</v>
      </c>
      <c r="C43" s="9"/>
      <c r="D43" s="9"/>
      <c r="E43" s="9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9"/>
      <c r="R43" s="9"/>
      <c r="S43" s="9"/>
      <c r="T43" s="9"/>
      <c r="U43" s="8"/>
      <c r="V43" s="9"/>
    </row>
    <row r="44" spans="1:22" ht="85.5" customHeight="1">
      <c r="A44" s="16" t="s">
        <v>67</v>
      </c>
      <c r="B44" s="8">
        <f>SUM(C44:V44)</f>
        <v>0</v>
      </c>
      <c r="C44" s="9"/>
      <c r="D44" s="9"/>
      <c r="E44" s="9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9"/>
      <c r="R44" s="9"/>
      <c r="S44" s="9"/>
      <c r="T44" s="9"/>
      <c r="U44" s="8"/>
      <c r="V44" s="9"/>
    </row>
    <row r="45" spans="1:22" ht="30" customHeight="1">
      <c r="A45" s="36" t="s">
        <v>30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ht="16.5" customHeight="1">
      <c r="A46" s="38" t="s">
        <v>46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8" spans="1:21" ht="13.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ht="13.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ht="13.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ht="13.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6" ht="12.75">
      <c r="A53" s="5"/>
      <c r="B53" s="5"/>
      <c r="C53" s="5"/>
      <c r="D53" s="5"/>
      <c r="E53" s="5"/>
      <c r="F53" s="5"/>
    </row>
    <row r="54" spans="1:6" ht="12.75">
      <c r="A54" s="5"/>
      <c r="B54" s="5"/>
      <c r="C54" s="5"/>
      <c r="D54" s="5"/>
      <c r="E54" s="5"/>
      <c r="F54" s="5"/>
    </row>
    <row r="55" spans="1:6" ht="12.75">
      <c r="A55" s="5"/>
      <c r="B55" s="5"/>
      <c r="C55" s="5"/>
      <c r="D55" s="5"/>
      <c r="E55" s="5"/>
      <c r="F55" s="5"/>
    </row>
    <row r="56" spans="1:6" ht="12.75">
      <c r="A56" s="5"/>
      <c r="B56" s="5"/>
      <c r="C56" s="5"/>
      <c r="D56" s="5"/>
      <c r="E56" s="5"/>
      <c r="F56" s="5"/>
    </row>
  </sheetData>
  <sheetProtection/>
  <mergeCells count="12">
    <mergeCell ref="A1:V1"/>
    <mergeCell ref="B2:B3"/>
    <mergeCell ref="C2:E2"/>
    <mergeCell ref="M2:P2"/>
    <mergeCell ref="G2:L2"/>
    <mergeCell ref="Q2:V2"/>
    <mergeCell ref="A45:V45"/>
    <mergeCell ref="A46:V46"/>
    <mergeCell ref="A51:U51"/>
    <mergeCell ref="A52:U52"/>
    <mergeCell ref="A49:U49"/>
    <mergeCell ref="A50:U50"/>
  </mergeCells>
  <printOptions/>
  <pageMargins left="0.3937007874015748" right="0.3937007874015748" top="0.3937007874015748" bottom="0.3937007874015748" header="0.3937007874015748" footer="0.5118110236220472"/>
  <pageSetup fitToHeight="2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V57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31" sqref="B31:B36"/>
    </sheetView>
  </sheetViews>
  <sheetFormatPr defaultColWidth="9.00390625" defaultRowHeight="12.75"/>
  <cols>
    <col min="1" max="1" width="31.50390625" style="0" customWidth="1"/>
    <col min="2" max="2" width="12.125" style="0" customWidth="1"/>
    <col min="3" max="4" width="10.75390625" style="0" customWidth="1"/>
    <col min="5" max="5" width="9.75390625" style="0" customWidth="1"/>
    <col min="6" max="6" width="13.125" style="0" bestFit="1" customWidth="1"/>
    <col min="7" max="7" width="6.75390625" style="0" customWidth="1"/>
    <col min="8" max="8" width="10.625" style="0" bestFit="1" customWidth="1"/>
    <col min="9" max="9" width="10.75390625" style="0" customWidth="1"/>
    <col min="10" max="10" width="7.75390625" style="0" customWidth="1"/>
    <col min="11" max="11" width="10.625" style="0" customWidth="1"/>
    <col min="12" max="12" width="9.75390625" style="0" customWidth="1"/>
    <col min="13" max="13" width="7.75390625" style="0" customWidth="1"/>
    <col min="14" max="14" width="10.625" style="0" bestFit="1" customWidth="1"/>
    <col min="15" max="15" width="5.75390625" style="0" bestFit="1" customWidth="1"/>
    <col min="16" max="16" width="4.625" style="0" customWidth="1"/>
    <col min="17" max="17" width="10.625" style="0" customWidth="1"/>
    <col min="18" max="19" width="4.375" style="0" customWidth="1"/>
    <col min="20" max="20" width="7.75390625" style="0" bestFit="1" customWidth="1"/>
    <col min="21" max="21" width="7.625" style="0" customWidth="1"/>
    <col min="22" max="22" width="6.75390625" style="0" customWidth="1"/>
  </cols>
  <sheetData>
    <row r="1" spans="1:22" ht="36" customHeight="1">
      <c r="A1" s="40" t="s">
        <v>71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59.25" customHeight="1">
      <c r="A2" s="1" t="s">
        <v>0</v>
      </c>
      <c r="B2" s="41" t="s">
        <v>1</v>
      </c>
      <c r="C2" s="42" t="s">
        <v>2</v>
      </c>
      <c r="D2" s="43"/>
      <c r="E2" s="44"/>
      <c r="F2" s="6" t="s">
        <v>3</v>
      </c>
      <c r="G2" s="42" t="s">
        <v>4</v>
      </c>
      <c r="H2" s="43"/>
      <c r="I2" s="43"/>
      <c r="J2" s="43"/>
      <c r="K2" s="43"/>
      <c r="L2" s="44"/>
      <c r="M2" s="45" t="s">
        <v>5</v>
      </c>
      <c r="N2" s="45"/>
      <c r="O2" s="45"/>
      <c r="P2" s="45"/>
      <c r="Q2" s="45" t="s">
        <v>6</v>
      </c>
      <c r="R2" s="45"/>
      <c r="S2" s="45"/>
      <c r="T2" s="45"/>
      <c r="U2" s="45"/>
      <c r="V2" s="45"/>
    </row>
    <row r="3" spans="1:22" ht="117" customHeight="1">
      <c r="A3" s="2"/>
      <c r="B3" s="41"/>
      <c r="C3" s="3" t="s">
        <v>7</v>
      </c>
      <c r="D3" s="17" t="s">
        <v>8</v>
      </c>
      <c r="E3" s="17" t="s">
        <v>39</v>
      </c>
      <c r="F3" s="22" t="s">
        <v>21</v>
      </c>
      <c r="G3" s="17" t="s">
        <v>16</v>
      </c>
      <c r="H3" s="17" t="s">
        <v>22</v>
      </c>
      <c r="I3" s="17" t="s">
        <v>17</v>
      </c>
      <c r="J3" s="17" t="s">
        <v>18</v>
      </c>
      <c r="K3" s="17" t="s">
        <v>19</v>
      </c>
      <c r="L3" s="21" t="s">
        <v>69</v>
      </c>
      <c r="M3" s="3" t="s">
        <v>24</v>
      </c>
      <c r="N3" s="3" t="s">
        <v>25</v>
      </c>
      <c r="O3" s="3" t="s">
        <v>20</v>
      </c>
      <c r="P3" s="17" t="s">
        <v>38</v>
      </c>
      <c r="Q3" s="21" t="s">
        <v>36</v>
      </c>
      <c r="R3" s="3" t="s">
        <v>26</v>
      </c>
      <c r="S3" s="3" t="s">
        <v>9</v>
      </c>
      <c r="T3" s="3" t="s">
        <v>10</v>
      </c>
      <c r="U3" s="3" t="s">
        <v>27</v>
      </c>
      <c r="V3" s="18" t="s">
        <v>37</v>
      </c>
    </row>
    <row r="4" spans="1:22" ht="27">
      <c r="A4" s="16" t="s">
        <v>11</v>
      </c>
      <c r="B4" s="23">
        <f>SUM(C4:V4)</f>
        <v>239</v>
      </c>
      <c r="C4" s="23">
        <v>14</v>
      </c>
      <c r="D4" s="23">
        <v>95</v>
      </c>
      <c r="E4" s="23">
        <v>3</v>
      </c>
      <c r="F4" s="23">
        <v>101</v>
      </c>
      <c r="G4" s="23"/>
      <c r="H4" s="23">
        <v>3</v>
      </c>
      <c r="I4" s="23">
        <v>2</v>
      </c>
      <c r="J4" s="23"/>
      <c r="K4" s="23">
        <v>1</v>
      </c>
      <c r="L4" s="23"/>
      <c r="M4" s="23"/>
      <c r="N4" s="23">
        <v>13</v>
      </c>
      <c r="O4" s="23">
        <v>1</v>
      </c>
      <c r="P4" s="23"/>
      <c r="Q4" s="23">
        <v>3</v>
      </c>
      <c r="R4" s="23"/>
      <c r="S4" s="23"/>
      <c r="T4" s="23">
        <v>3</v>
      </c>
      <c r="U4" s="23"/>
      <c r="V4" s="23"/>
    </row>
    <row r="5" spans="1:22" ht="18">
      <c r="A5" s="19" t="s">
        <v>12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ht="18">
      <c r="A6" s="19" t="s">
        <v>13</v>
      </c>
      <c r="B6" s="23">
        <f>SUM(C6:V6)</f>
        <v>148</v>
      </c>
      <c r="C6" s="23">
        <v>14</v>
      </c>
      <c r="D6" s="23">
        <v>72</v>
      </c>
      <c r="E6" s="23"/>
      <c r="F6" s="23">
        <v>47</v>
      </c>
      <c r="G6" s="23"/>
      <c r="H6" s="23">
        <v>2</v>
      </c>
      <c r="I6" s="23">
        <v>2</v>
      </c>
      <c r="J6" s="23"/>
      <c r="K6" s="23">
        <v>1</v>
      </c>
      <c r="L6" s="23"/>
      <c r="M6" s="23"/>
      <c r="N6" s="23">
        <v>4</v>
      </c>
      <c r="O6" s="23"/>
      <c r="P6" s="23"/>
      <c r="Q6" s="23">
        <v>3</v>
      </c>
      <c r="R6" s="23"/>
      <c r="S6" s="23"/>
      <c r="T6" s="23">
        <v>3</v>
      </c>
      <c r="U6" s="23"/>
      <c r="V6" s="23"/>
    </row>
    <row r="7" spans="1:22" ht="27">
      <c r="A7" s="19" t="s">
        <v>14</v>
      </c>
      <c r="B7" s="23">
        <f>SUM(C7:V7)</f>
        <v>91</v>
      </c>
      <c r="C7" s="23"/>
      <c r="D7" s="23">
        <v>23</v>
      </c>
      <c r="E7" s="23">
        <v>3</v>
      </c>
      <c r="F7" s="23">
        <v>54</v>
      </c>
      <c r="G7" s="23"/>
      <c r="H7" s="23">
        <v>1</v>
      </c>
      <c r="I7" s="23"/>
      <c r="J7" s="23"/>
      <c r="K7" s="23"/>
      <c r="L7" s="23"/>
      <c r="M7" s="23"/>
      <c r="N7" s="23">
        <v>9</v>
      </c>
      <c r="O7" s="23">
        <v>1</v>
      </c>
      <c r="P7" s="23"/>
      <c r="Q7" s="23"/>
      <c r="R7" s="23"/>
      <c r="S7" s="23"/>
      <c r="T7" s="23"/>
      <c r="U7" s="23"/>
      <c r="V7" s="23"/>
    </row>
    <row r="8" spans="1:22" ht="27">
      <c r="A8" s="16" t="s">
        <v>40</v>
      </c>
      <c r="B8" s="23">
        <f>SUM(C8:E8)</f>
        <v>37022</v>
      </c>
      <c r="C8" s="23">
        <v>6550</v>
      </c>
      <c r="D8" s="23">
        <v>30472</v>
      </c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ht="27">
      <c r="A9" s="16" t="s">
        <v>51</v>
      </c>
      <c r="B9" s="23">
        <f>SUM(C9:E9)</f>
        <v>91732</v>
      </c>
      <c r="C9" s="23">
        <v>19360</v>
      </c>
      <c r="D9" s="23">
        <v>72372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6"/>
    </row>
    <row r="10" spans="1:22" ht="18">
      <c r="A10" s="20" t="s">
        <v>47</v>
      </c>
      <c r="B10" s="24"/>
      <c r="C10" s="24"/>
      <c r="D10" s="24"/>
      <c r="E10" s="24"/>
      <c r="F10" s="27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</row>
    <row r="11" spans="1:22" ht="27">
      <c r="A11" s="19" t="s">
        <v>52</v>
      </c>
      <c r="B11" s="23">
        <f>SUM(C11:E11)</f>
        <v>51681</v>
      </c>
      <c r="C11" s="23">
        <v>18978</v>
      </c>
      <c r="D11" s="23">
        <v>32703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</row>
    <row r="12" spans="1:22" ht="27">
      <c r="A12" s="19" t="s">
        <v>53</v>
      </c>
      <c r="B12" s="23">
        <f>SUM(C12:E12)</f>
        <v>477</v>
      </c>
      <c r="C12" s="23">
        <v>30</v>
      </c>
      <c r="D12" s="23">
        <v>447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6"/>
    </row>
    <row r="13" spans="1:22" ht="41.25">
      <c r="A13" s="16" t="s">
        <v>54</v>
      </c>
      <c r="B13" s="23">
        <f>SUM(Q13:V13)</f>
        <v>655870</v>
      </c>
      <c r="C13" s="25">
        <v>3153</v>
      </c>
      <c r="D13" s="25">
        <v>5635</v>
      </c>
      <c r="E13" s="23">
        <v>848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3">
        <v>638870</v>
      </c>
      <c r="R13" s="23"/>
      <c r="S13" s="23"/>
      <c r="T13" s="23">
        <v>17000</v>
      </c>
      <c r="U13" s="23"/>
      <c r="V13" s="23"/>
    </row>
    <row r="14" spans="1:22" ht="54.75">
      <c r="A14" s="16" t="s">
        <v>41</v>
      </c>
      <c r="B14" s="23">
        <f>SUM(F14:P14)</f>
        <v>3678</v>
      </c>
      <c r="C14" s="25"/>
      <c r="D14" s="25"/>
      <c r="E14" s="25"/>
      <c r="F14" s="23">
        <v>2950</v>
      </c>
      <c r="G14" s="23"/>
      <c r="H14" s="23">
        <v>93</v>
      </c>
      <c r="I14" s="23">
        <v>13</v>
      </c>
      <c r="J14" s="23"/>
      <c r="K14" s="23">
        <v>374</v>
      </c>
      <c r="L14" s="23"/>
      <c r="M14" s="23"/>
      <c r="N14" s="23">
        <v>238</v>
      </c>
      <c r="O14" s="23">
        <v>10</v>
      </c>
      <c r="P14" s="23"/>
      <c r="Q14" s="25"/>
      <c r="R14" s="25"/>
      <c r="S14" s="25"/>
      <c r="T14" s="25"/>
      <c r="U14" s="25"/>
      <c r="V14" s="26"/>
    </row>
    <row r="15" spans="1:22" ht="41.25">
      <c r="A15" s="16" t="s">
        <v>42</v>
      </c>
      <c r="B15" s="23">
        <f>SUM(F15:P15)</f>
        <v>6413</v>
      </c>
      <c r="C15" s="25"/>
      <c r="D15" s="25"/>
      <c r="E15" s="25"/>
      <c r="F15" s="23">
        <v>5003</v>
      </c>
      <c r="G15" s="23"/>
      <c r="H15" s="23">
        <v>128</v>
      </c>
      <c r="I15" s="23">
        <v>164</v>
      </c>
      <c r="J15" s="23"/>
      <c r="K15" s="23">
        <v>445</v>
      </c>
      <c r="L15" s="23"/>
      <c r="M15" s="23"/>
      <c r="N15" s="23">
        <v>653</v>
      </c>
      <c r="O15" s="23">
        <v>20</v>
      </c>
      <c r="P15" s="23"/>
      <c r="Q15" s="25"/>
      <c r="R15" s="25"/>
      <c r="S15" s="25"/>
      <c r="T15" s="25"/>
      <c r="U15" s="25"/>
      <c r="V15" s="26"/>
    </row>
    <row r="16" spans="1:22" ht="41.25">
      <c r="A16" s="16" t="s">
        <v>45</v>
      </c>
      <c r="B16" s="28">
        <f>B17/B15/365*100</f>
        <v>25.81327739672626</v>
      </c>
      <c r="C16" s="29"/>
      <c r="D16" s="29"/>
      <c r="E16" s="29"/>
      <c r="F16" s="28">
        <f aca="true" t="shared" si="0" ref="F16:P16">F17/F15/365*100</f>
        <v>25.383454858591698</v>
      </c>
      <c r="G16" s="33" t="e">
        <f t="shared" si="0"/>
        <v>#DIV/0!</v>
      </c>
      <c r="H16" s="28">
        <f t="shared" si="0"/>
        <v>11.673801369863014</v>
      </c>
      <c r="I16" s="28">
        <f t="shared" si="0"/>
        <v>71.1242900100234</v>
      </c>
      <c r="J16" s="33" t="e">
        <f t="shared" si="0"/>
        <v>#DIV/0!</v>
      </c>
      <c r="K16" s="28">
        <f t="shared" si="0"/>
        <v>40.587963675542554</v>
      </c>
      <c r="L16" s="33" t="e">
        <f t="shared" si="0"/>
        <v>#DIV/0!</v>
      </c>
      <c r="M16" s="33" t="e">
        <f t="shared" si="0"/>
        <v>#DIV/0!</v>
      </c>
      <c r="N16" s="28">
        <f t="shared" si="0"/>
        <v>11.16994273007615</v>
      </c>
      <c r="O16" s="28">
        <f t="shared" si="0"/>
        <v>1.643835616438356</v>
      </c>
      <c r="P16" s="35" t="e">
        <f t="shared" si="0"/>
        <v>#DIV/0!</v>
      </c>
      <c r="Q16" s="30"/>
      <c r="R16" s="30"/>
      <c r="S16" s="30"/>
      <c r="T16" s="30"/>
      <c r="U16" s="30"/>
      <c r="V16" s="31"/>
    </row>
    <row r="17" spans="1:22" ht="21" customHeight="1">
      <c r="A17" s="16" t="s">
        <v>49</v>
      </c>
      <c r="B17" s="23">
        <f>SUM(F17:P17)</f>
        <v>604223</v>
      </c>
      <c r="C17" s="25"/>
      <c r="D17" s="25"/>
      <c r="E17" s="25"/>
      <c r="F17" s="23">
        <v>463526</v>
      </c>
      <c r="G17" s="23"/>
      <c r="H17" s="23">
        <v>5454</v>
      </c>
      <c r="I17" s="23">
        <v>42575</v>
      </c>
      <c r="J17" s="23"/>
      <c r="K17" s="23">
        <v>65925</v>
      </c>
      <c r="L17" s="23"/>
      <c r="M17" s="23"/>
      <c r="N17" s="23">
        <v>26623</v>
      </c>
      <c r="O17" s="23">
        <v>120</v>
      </c>
      <c r="P17" s="23"/>
      <c r="Q17" s="25"/>
      <c r="R17" s="25"/>
      <c r="S17" s="25"/>
      <c r="T17" s="25"/>
      <c r="U17" s="25"/>
      <c r="V17" s="26"/>
    </row>
    <row r="18" spans="1:22" ht="27">
      <c r="A18" s="16" t="s">
        <v>50</v>
      </c>
      <c r="B18" s="23">
        <f>SUM(C18:V18)</f>
        <v>2564</v>
      </c>
      <c r="C18" s="23">
        <v>74</v>
      </c>
      <c r="D18" s="23">
        <v>458</v>
      </c>
      <c r="E18" s="23"/>
      <c r="F18" s="23">
        <v>1274</v>
      </c>
      <c r="G18" s="23"/>
      <c r="H18" s="23">
        <v>59</v>
      </c>
      <c r="I18" s="23">
        <v>73</v>
      </c>
      <c r="J18" s="23"/>
      <c r="K18" s="23">
        <v>140</v>
      </c>
      <c r="L18" s="23"/>
      <c r="M18" s="23"/>
      <c r="N18" s="23">
        <v>159</v>
      </c>
      <c r="O18" s="23">
        <v>3</v>
      </c>
      <c r="P18" s="23"/>
      <c r="Q18" s="23">
        <v>307</v>
      </c>
      <c r="R18" s="24"/>
      <c r="S18" s="23"/>
      <c r="T18" s="23">
        <v>17</v>
      </c>
      <c r="U18" s="23"/>
      <c r="V18" s="23"/>
    </row>
    <row r="19" spans="1:22" ht="18">
      <c r="A19" s="19" t="s">
        <v>12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1:22" ht="72" customHeight="1">
      <c r="A20" s="19" t="s">
        <v>43</v>
      </c>
      <c r="B20" s="23">
        <f>SUM(C20:V20)</f>
        <v>2356</v>
      </c>
      <c r="C20" s="23">
        <v>69</v>
      </c>
      <c r="D20" s="23">
        <v>421</v>
      </c>
      <c r="E20" s="23"/>
      <c r="F20" s="23">
        <v>1181</v>
      </c>
      <c r="G20" s="23"/>
      <c r="H20" s="23">
        <v>59</v>
      </c>
      <c r="I20" s="23">
        <v>72</v>
      </c>
      <c r="J20" s="23"/>
      <c r="K20" s="23">
        <v>122</v>
      </c>
      <c r="L20" s="23"/>
      <c r="M20" s="23"/>
      <c r="N20" s="23">
        <v>112</v>
      </c>
      <c r="O20" s="23">
        <v>3</v>
      </c>
      <c r="P20" s="23"/>
      <c r="Q20" s="23">
        <v>300</v>
      </c>
      <c r="R20" s="24"/>
      <c r="S20" s="23"/>
      <c r="T20" s="23">
        <v>17</v>
      </c>
      <c r="U20" s="23"/>
      <c r="V20" s="23"/>
    </row>
    <row r="21" spans="1:22" ht="54.75">
      <c r="A21" s="19" t="s">
        <v>44</v>
      </c>
      <c r="B21" s="23">
        <f>SUM(C21:V21)</f>
        <v>208</v>
      </c>
      <c r="C21" s="23">
        <v>5</v>
      </c>
      <c r="D21" s="23">
        <v>37</v>
      </c>
      <c r="E21" s="23"/>
      <c r="F21" s="23">
        <v>93</v>
      </c>
      <c r="G21" s="23"/>
      <c r="H21" s="23"/>
      <c r="I21" s="23">
        <v>1</v>
      </c>
      <c r="J21" s="23"/>
      <c r="K21" s="23">
        <v>18</v>
      </c>
      <c r="L21" s="23"/>
      <c r="M21" s="23"/>
      <c r="N21" s="23">
        <v>47</v>
      </c>
      <c r="O21" s="23"/>
      <c r="P21" s="23"/>
      <c r="Q21" s="23">
        <v>7</v>
      </c>
      <c r="R21" s="24"/>
      <c r="S21" s="23"/>
      <c r="T21" s="23"/>
      <c r="U21" s="23"/>
      <c r="V21" s="23"/>
    </row>
    <row r="22" spans="1:22" ht="27">
      <c r="A22" s="16" t="s">
        <v>57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3"/>
      <c r="S22" s="24"/>
      <c r="T22" s="24"/>
      <c r="U22" s="24"/>
      <c r="V22" s="24"/>
    </row>
    <row r="23" spans="1:22" ht="27">
      <c r="A23" s="16" t="s">
        <v>58</v>
      </c>
      <c r="B23" s="23">
        <f>SUM(F23:P23)</f>
        <v>419570</v>
      </c>
      <c r="C23" s="25"/>
      <c r="D23" s="25"/>
      <c r="E23" s="25"/>
      <c r="F23" s="23">
        <v>355638</v>
      </c>
      <c r="G23" s="23"/>
      <c r="H23" s="23">
        <v>6669</v>
      </c>
      <c r="I23" s="23">
        <v>1536</v>
      </c>
      <c r="J23" s="23"/>
      <c r="K23" s="23">
        <v>42724</v>
      </c>
      <c r="L23" s="23"/>
      <c r="M23" s="23"/>
      <c r="N23" s="23">
        <v>12953</v>
      </c>
      <c r="O23" s="23">
        <v>50</v>
      </c>
      <c r="P23" s="23"/>
      <c r="Q23" s="25"/>
      <c r="R23" s="25"/>
      <c r="S23" s="25"/>
      <c r="T23" s="25"/>
      <c r="U23" s="25"/>
      <c r="V23" s="26"/>
    </row>
    <row r="24" spans="1:22" ht="18">
      <c r="A24" s="19" t="s">
        <v>12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5"/>
      <c r="T24" s="25"/>
      <c r="U24" s="25"/>
      <c r="V24" s="26"/>
    </row>
    <row r="25" spans="1:22" ht="18">
      <c r="A25" s="19" t="s">
        <v>56</v>
      </c>
      <c r="B25" s="23">
        <f>SUM(F25:P25)</f>
        <v>382110</v>
      </c>
      <c r="C25" s="25"/>
      <c r="D25" s="25"/>
      <c r="E25" s="25"/>
      <c r="F25" s="23">
        <v>322707</v>
      </c>
      <c r="G25" s="23"/>
      <c r="H25" s="23">
        <v>6482</v>
      </c>
      <c r="I25" s="23">
        <v>1536</v>
      </c>
      <c r="J25" s="23"/>
      <c r="K25" s="23">
        <v>38926</v>
      </c>
      <c r="L25" s="23"/>
      <c r="M25" s="23"/>
      <c r="N25" s="23">
        <v>12409</v>
      </c>
      <c r="O25" s="23">
        <v>50</v>
      </c>
      <c r="P25" s="23"/>
      <c r="Q25" s="25"/>
      <c r="R25" s="25"/>
      <c r="S25" s="25"/>
      <c r="T25" s="25"/>
      <c r="U25" s="25"/>
      <c r="V25" s="26"/>
    </row>
    <row r="26" spans="1:22" ht="18">
      <c r="A26" s="19" t="s">
        <v>28</v>
      </c>
      <c r="B26" s="23">
        <f>SUM(F26:P26)</f>
        <v>11101</v>
      </c>
      <c r="C26" s="25"/>
      <c r="D26" s="25"/>
      <c r="E26" s="25"/>
      <c r="F26" s="23">
        <v>9055</v>
      </c>
      <c r="G26" s="23"/>
      <c r="H26" s="23">
        <v>105</v>
      </c>
      <c r="I26" s="23">
        <v>1279</v>
      </c>
      <c r="J26" s="23"/>
      <c r="K26" s="23">
        <v>350</v>
      </c>
      <c r="L26" s="23"/>
      <c r="M26" s="23"/>
      <c r="N26" s="23">
        <v>312</v>
      </c>
      <c r="O26" s="23"/>
      <c r="P26" s="23"/>
      <c r="Q26" s="25"/>
      <c r="R26" s="25"/>
      <c r="S26" s="25"/>
      <c r="T26" s="25"/>
      <c r="U26" s="25"/>
      <c r="V26" s="26"/>
    </row>
    <row r="27" spans="1:22" ht="27">
      <c r="A27" s="19" t="s">
        <v>48</v>
      </c>
      <c r="B27" s="23">
        <f>SUM(F27:P27)</f>
        <v>24545</v>
      </c>
      <c r="C27" s="25"/>
      <c r="D27" s="25"/>
      <c r="E27" s="25"/>
      <c r="F27" s="23">
        <v>21606</v>
      </c>
      <c r="G27" s="23"/>
      <c r="H27" s="23">
        <v>167</v>
      </c>
      <c r="I27" s="23"/>
      <c r="J27" s="23"/>
      <c r="K27" s="23">
        <v>2308</v>
      </c>
      <c r="L27" s="23"/>
      <c r="M27" s="23"/>
      <c r="N27" s="23">
        <v>464</v>
      </c>
      <c r="O27" s="23"/>
      <c r="P27" s="23"/>
      <c r="Q27" s="25"/>
      <c r="R27" s="25"/>
      <c r="S27" s="25"/>
      <c r="T27" s="25"/>
      <c r="U27" s="25"/>
      <c r="V27" s="26"/>
    </row>
    <row r="28" spans="1:22" ht="18">
      <c r="A28" s="19" t="s">
        <v>15</v>
      </c>
      <c r="B28" s="23">
        <f>SUM(F28:P28)</f>
        <v>12915</v>
      </c>
      <c r="C28" s="25"/>
      <c r="D28" s="25"/>
      <c r="E28" s="25"/>
      <c r="F28" s="23">
        <v>11325</v>
      </c>
      <c r="G28" s="23"/>
      <c r="H28" s="23">
        <v>20</v>
      </c>
      <c r="I28" s="23"/>
      <c r="J28" s="23"/>
      <c r="K28" s="23">
        <v>1490</v>
      </c>
      <c r="L28" s="23"/>
      <c r="M28" s="23"/>
      <c r="N28" s="23">
        <v>80</v>
      </c>
      <c r="O28" s="23"/>
      <c r="P28" s="23"/>
      <c r="Q28" s="25"/>
      <c r="R28" s="25"/>
      <c r="S28" s="25"/>
      <c r="T28" s="25"/>
      <c r="U28" s="25"/>
      <c r="V28" s="26"/>
    </row>
    <row r="29" spans="1:22" ht="41.25">
      <c r="A29" s="16" t="s">
        <v>59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ht="18">
      <c r="A30" s="19" t="s">
        <v>70</v>
      </c>
      <c r="B30" s="23">
        <f aca="true" t="shared" si="1" ref="B30:B36">SUM(F30:P30)</f>
        <v>251004</v>
      </c>
      <c r="C30" s="25"/>
      <c r="D30" s="25"/>
      <c r="E30" s="25"/>
      <c r="F30" s="23">
        <v>191943</v>
      </c>
      <c r="G30" s="23"/>
      <c r="H30" s="23">
        <v>6669</v>
      </c>
      <c r="I30" s="23">
        <v>1536</v>
      </c>
      <c r="J30" s="23"/>
      <c r="K30" s="23">
        <v>42724</v>
      </c>
      <c r="L30" s="23"/>
      <c r="M30" s="23"/>
      <c r="N30" s="23">
        <v>8082</v>
      </c>
      <c r="O30" s="23">
        <v>50</v>
      </c>
      <c r="P30" s="23"/>
      <c r="Q30" s="25"/>
      <c r="R30" s="25"/>
      <c r="S30" s="25"/>
      <c r="T30" s="25"/>
      <c r="U30" s="25"/>
      <c r="V30" s="26"/>
    </row>
    <row r="31" spans="1:22" ht="18">
      <c r="A31" s="19" t="s">
        <v>31</v>
      </c>
      <c r="B31" s="23">
        <f t="shared" si="1"/>
        <v>82402</v>
      </c>
      <c r="C31" s="25"/>
      <c r="D31" s="25"/>
      <c r="E31" s="25"/>
      <c r="F31" s="23">
        <v>69023</v>
      </c>
      <c r="G31" s="23"/>
      <c r="H31" s="23">
        <v>6669</v>
      </c>
      <c r="I31" s="23">
        <v>257</v>
      </c>
      <c r="J31" s="23"/>
      <c r="K31" s="23"/>
      <c r="L31" s="23"/>
      <c r="M31" s="23"/>
      <c r="N31" s="23">
        <v>6403</v>
      </c>
      <c r="O31" s="23">
        <v>50</v>
      </c>
      <c r="P31" s="23"/>
      <c r="Q31" s="25"/>
      <c r="R31" s="25"/>
      <c r="S31" s="25"/>
      <c r="T31" s="25"/>
      <c r="U31" s="25"/>
      <c r="V31" s="26"/>
    </row>
    <row r="32" spans="1:22" ht="27">
      <c r="A32" s="19" t="s">
        <v>32</v>
      </c>
      <c r="B32" s="23">
        <f t="shared" si="1"/>
        <v>5857</v>
      </c>
      <c r="C32" s="25"/>
      <c r="D32" s="25"/>
      <c r="E32" s="25"/>
      <c r="F32" s="23">
        <v>5546</v>
      </c>
      <c r="G32" s="23"/>
      <c r="H32" s="23"/>
      <c r="I32" s="23"/>
      <c r="J32" s="23"/>
      <c r="K32" s="23"/>
      <c r="L32" s="23"/>
      <c r="M32" s="23"/>
      <c r="N32" s="23">
        <v>311</v>
      </c>
      <c r="O32" s="23"/>
      <c r="P32" s="23"/>
      <c r="Q32" s="25"/>
      <c r="R32" s="25"/>
      <c r="S32" s="25"/>
      <c r="T32" s="25"/>
      <c r="U32" s="25"/>
      <c r="V32" s="26"/>
    </row>
    <row r="33" spans="1:22" ht="27">
      <c r="A33" s="19" t="s">
        <v>33</v>
      </c>
      <c r="B33" s="23">
        <f t="shared" si="1"/>
        <v>2226</v>
      </c>
      <c r="C33" s="25"/>
      <c r="D33" s="25"/>
      <c r="E33" s="25"/>
      <c r="F33" s="23">
        <v>847</v>
      </c>
      <c r="G33" s="23"/>
      <c r="H33" s="23"/>
      <c r="I33" s="23">
        <v>1279</v>
      </c>
      <c r="J33" s="23"/>
      <c r="K33" s="23"/>
      <c r="L33" s="23"/>
      <c r="M33" s="23"/>
      <c r="N33" s="23">
        <v>100</v>
      </c>
      <c r="O33" s="23"/>
      <c r="P33" s="23"/>
      <c r="Q33" s="25"/>
      <c r="R33" s="25"/>
      <c r="S33" s="25"/>
      <c r="T33" s="25"/>
      <c r="U33" s="25"/>
      <c r="V33" s="26"/>
    </row>
    <row r="34" spans="1:22" ht="18">
      <c r="A34" s="19" t="s">
        <v>34</v>
      </c>
      <c r="B34" s="23">
        <f t="shared" si="1"/>
        <v>14</v>
      </c>
      <c r="C34" s="25"/>
      <c r="D34" s="25"/>
      <c r="E34" s="25"/>
      <c r="F34" s="23">
        <v>11</v>
      </c>
      <c r="G34" s="23"/>
      <c r="H34" s="23"/>
      <c r="I34" s="23"/>
      <c r="J34" s="23"/>
      <c r="K34" s="23"/>
      <c r="L34" s="23"/>
      <c r="M34" s="23"/>
      <c r="N34" s="23">
        <v>3</v>
      </c>
      <c r="O34" s="23"/>
      <c r="P34" s="23"/>
      <c r="Q34" s="25"/>
      <c r="R34" s="25"/>
      <c r="S34" s="25"/>
      <c r="T34" s="25"/>
      <c r="U34" s="25"/>
      <c r="V34" s="26"/>
    </row>
    <row r="35" spans="1:22" ht="18">
      <c r="A35" s="19" t="s">
        <v>35</v>
      </c>
      <c r="B35" s="23">
        <f t="shared" si="1"/>
        <v>160505</v>
      </c>
      <c r="C35" s="25"/>
      <c r="D35" s="25"/>
      <c r="E35" s="25"/>
      <c r="F35" s="23">
        <v>116516</v>
      </c>
      <c r="G35" s="23"/>
      <c r="H35" s="23"/>
      <c r="I35" s="23"/>
      <c r="J35" s="23"/>
      <c r="K35" s="23">
        <v>42724</v>
      </c>
      <c r="L35" s="23"/>
      <c r="M35" s="23"/>
      <c r="N35" s="23">
        <v>1265</v>
      </c>
      <c r="O35" s="23"/>
      <c r="P35" s="23"/>
      <c r="Q35" s="25"/>
      <c r="R35" s="25"/>
      <c r="S35" s="25"/>
      <c r="T35" s="25"/>
      <c r="U35" s="25"/>
      <c r="V35" s="26"/>
    </row>
    <row r="36" spans="1:22" ht="18">
      <c r="A36" s="19" t="s">
        <v>29</v>
      </c>
      <c r="B36" s="23">
        <f t="shared" si="1"/>
        <v>168566</v>
      </c>
      <c r="C36" s="25"/>
      <c r="D36" s="25"/>
      <c r="E36" s="25"/>
      <c r="F36" s="23">
        <v>163695</v>
      </c>
      <c r="G36" s="23"/>
      <c r="H36" s="23"/>
      <c r="I36" s="23"/>
      <c r="J36" s="23"/>
      <c r="K36" s="23"/>
      <c r="L36" s="23"/>
      <c r="M36" s="23"/>
      <c r="N36" s="23">
        <v>4871</v>
      </c>
      <c r="O36" s="23"/>
      <c r="P36" s="23"/>
      <c r="Q36" s="25"/>
      <c r="R36" s="25"/>
      <c r="S36" s="25"/>
      <c r="T36" s="25"/>
      <c r="U36" s="25"/>
      <c r="V36" s="26"/>
    </row>
    <row r="37" spans="1:22" ht="41.25">
      <c r="A37" s="16" t="s">
        <v>60</v>
      </c>
      <c r="B37" s="28">
        <f>B17/B23</f>
        <v>1.4401005791643826</v>
      </c>
      <c r="C37" s="29"/>
      <c r="D37" s="29"/>
      <c r="E37" s="29"/>
      <c r="F37" s="28">
        <f aca="true" t="shared" si="2" ref="F37:P37">F17/F23</f>
        <v>1.3033646573200839</v>
      </c>
      <c r="G37" s="33" t="e">
        <f t="shared" si="2"/>
        <v>#DIV/0!</v>
      </c>
      <c r="H37" s="28">
        <f t="shared" si="2"/>
        <v>0.8178137651821862</v>
      </c>
      <c r="I37" s="28">
        <f t="shared" si="2"/>
        <v>27.718098958333332</v>
      </c>
      <c r="J37" s="33" t="e">
        <f t="shared" si="2"/>
        <v>#DIV/0!</v>
      </c>
      <c r="K37" s="28">
        <f t="shared" si="2"/>
        <v>1.5430437224978935</v>
      </c>
      <c r="L37" s="33" t="e">
        <f t="shared" si="2"/>
        <v>#DIV/0!</v>
      </c>
      <c r="M37" s="33" t="e">
        <f t="shared" si="2"/>
        <v>#DIV/0!</v>
      </c>
      <c r="N37" s="28">
        <f t="shared" si="2"/>
        <v>2.0553539720528065</v>
      </c>
      <c r="O37" s="28">
        <f t="shared" si="2"/>
        <v>2.4</v>
      </c>
      <c r="P37" s="28" t="e">
        <f t="shared" si="2"/>
        <v>#DIV/0!</v>
      </c>
      <c r="Q37" s="30"/>
      <c r="R37" s="30"/>
      <c r="S37" s="30"/>
      <c r="T37" s="30"/>
      <c r="U37" s="30"/>
      <c r="V37" s="31"/>
    </row>
    <row r="38" spans="1:22" ht="41.25">
      <c r="A38" s="16" t="s">
        <v>61</v>
      </c>
      <c r="B38" s="28">
        <f>SUM(C38:V38)</f>
        <v>2704597.5</v>
      </c>
      <c r="C38" s="28">
        <v>148732.3</v>
      </c>
      <c r="D38" s="28">
        <v>485400.2</v>
      </c>
      <c r="E38" s="28">
        <v>515.5</v>
      </c>
      <c r="F38" s="28">
        <v>1462577.4</v>
      </c>
      <c r="G38" s="28"/>
      <c r="H38" s="28">
        <v>32972</v>
      </c>
      <c r="I38" s="28">
        <v>354.6</v>
      </c>
      <c r="J38" s="28"/>
      <c r="K38" s="28">
        <v>246213.5</v>
      </c>
      <c r="L38" s="28"/>
      <c r="M38" s="28"/>
      <c r="N38" s="28">
        <v>27353.4</v>
      </c>
      <c r="O38" s="28">
        <v>50</v>
      </c>
      <c r="P38" s="28"/>
      <c r="Q38" s="28">
        <v>300428.6</v>
      </c>
      <c r="R38" s="29"/>
      <c r="S38" s="28"/>
      <c r="T38" s="28"/>
      <c r="U38" s="28"/>
      <c r="V38" s="28"/>
    </row>
    <row r="39" spans="1:22" ht="27">
      <c r="A39" s="16" t="s">
        <v>62</v>
      </c>
      <c r="B39" s="28">
        <f>SUM(C39:V39)</f>
        <v>57386.4</v>
      </c>
      <c r="C39" s="28">
        <v>1354</v>
      </c>
      <c r="D39" s="28">
        <v>1266</v>
      </c>
      <c r="E39" s="28"/>
      <c r="F39" s="28">
        <v>11442.7</v>
      </c>
      <c r="G39" s="28"/>
      <c r="H39" s="28"/>
      <c r="I39" s="28"/>
      <c r="J39" s="28"/>
      <c r="K39" s="28"/>
      <c r="L39" s="28"/>
      <c r="M39" s="28"/>
      <c r="N39" s="28">
        <v>3034.7</v>
      </c>
      <c r="O39" s="28"/>
      <c r="P39" s="28"/>
      <c r="Q39" s="28">
        <v>40289</v>
      </c>
      <c r="R39" s="29"/>
      <c r="S39" s="28"/>
      <c r="T39" s="28"/>
      <c r="U39" s="28"/>
      <c r="V39" s="28"/>
    </row>
    <row r="40" spans="1:22" ht="41.25">
      <c r="A40" s="16" t="s">
        <v>63</v>
      </c>
      <c r="B40" s="28">
        <f>R40</f>
        <v>0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8"/>
      <c r="S40" s="29"/>
      <c r="T40" s="29"/>
      <c r="U40" s="29"/>
      <c r="V40" s="29"/>
    </row>
    <row r="41" spans="1:22" ht="41.25">
      <c r="A41" s="16" t="s">
        <v>64</v>
      </c>
      <c r="B41" s="28">
        <f>R41</f>
        <v>0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8"/>
      <c r="S41" s="29"/>
      <c r="T41" s="29"/>
      <c r="U41" s="29"/>
      <c r="V41" s="29"/>
    </row>
    <row r="42" spans="1:22" ht="41.25">
      <c r="A42" s="16" t="s">
        <v>65</v>
      </c>
      <c r="B42" s="28">
        <f aca="true" t="shared" si="3" ref="B42:V42">B44/B18/12</f>
        <v>19.907930317212692</v>
      </c>
      <c r="C42" s="28">
        <f t="shared" si="3"/>
        <v>17.72466216216216</v>
      </c>
      <c r="D42" s="28">
        <f t="shared" si="3"/>
        <v>16.752110625909754</v>
      </c>
      <c r="E42" s="32" t="e">
        <f t="shared" si="3"/>
        <v>#DIV/0!</v>
      </c>
      <c r="F42" s="28">
        <f t="shared" si="3"/>
        <v>15.57294610151753</v>
      </c>
      <c r="G42" s="33" t="e">
        <f t="shared" si="3"/>
        <v>#DIV/0!</v>
      </c>
      <c r="H42" s="28">
        <f t="shared" si="3"/>
        <v>11.51412429378531</v>
      </c>
      <c r="I42" s="28">
        <f t="shared" si="3"/>
        <v>15.510730593607306</v>
      </c>
      <c r="J42" s="33" t="e">
        <f t="shared" si="3"/>
        <v>#DIV/0!</v>
      </c>
      <c r="K42" s="28">
        <f t="shared" si="3"/>
        <v>21.78047619047619</v>
      </c>
      <c r="L42" s="33" t="e">
        <f t="shared" si="3"/>
        <v>#DIV/0!</v>
      </c>
      <c r="M42" s="33" t="e">
        <f t="shared" si="3"/>
        <v>#DIV/0!</v>
      </c>
      <c r="N42" s="28">
        <f t="shared" si="3"/>
        <v>14.338522012578617</v>
      </c>
      <c r="O42" s="28">
        <f t="shared" si="3"/>
        <v>0</v>
      </c>
      <c r="P42" s="28" t="e">
        <f t="shared" si="3"/>
        <v>#DIV/0!</v>
      </c>
      <c r="Q42" s="28">
        <f t="shared" si="3"/>
        <v>48.55694896851248</v>
      </c>
      <c r="R42" s="35" t="e">
        <f t="shared" si="3"/>
        <v>#DIV/0!</v>
      </c>
      <c r="S42" s="35" t="e">
        <f t="shared" si="3"/>
        <v>#DIV/0!</v>
      </c>
      <c r="T42" s="28">
        <f t="shared" si="3"/>
        <v>10.130392156862746</v>
      </c>
      <c r="U42" s="33" t="e">
        <f t="shared" si="3"/>
        <v>#DIV/0!</v>
      </c>
      <c r="V42" s="34" t="e">
        <f t="shared" si="3"/>
        <v>#DIV/0!</v>
      </c>
    </row>
    <row r="43" spans="1:22" ht="87" customHeight="1">
      <c r="A43" s="16" t="s">
        <v>66</v>
      </c>
      <c r="B43" s="28">
        <f>SUM(C43:V43)</f>
        <v>243580.90000000002</v>
      </c>
      <c r="C43" s="28">
        <v>11167.2</v>
      </c>
      <c r="D43" s="28">
        <v>33563.4</v>
      </c>
      <c r="E43" s="28">
        <v>33.3</v>
      </c>
      <c r="F43" s="28">
        <v>108443.5</v>
      </c>
      <c r="G43" s="28"/>
      <c r="H43" s="28">
        <v>4131</v>
      </c>
      <c r="I43" s="28">
        <v>4019.9</v>
      </c>
      <c r="J43" s="28"/>
      <c r="K43" s="28">
        <v>23611.1</v>
      </c>
      <c r="L43" s="28"/>
      <c r="M43" s="28"/>
      <c r="N43" s="28">
        <v>14283.3</v>
      </c>
      <c r="O43" s="28"/>
      <c r="P43" s="28"/>
      <c r="Q43" s="28">
        <v>44328.2</v>
      </c>
      <c r="R43" s="28"/>
      <c r="S43" s="28"/>
      <c r="T43" s="28"/>
      <c r="U43" s="28"/>
      <c r="V43" s="28"/>
    </row>
    <row r="44" spans="1:22" ht="54.75">
      <c r="A44" s="16" t="s">
        <v>67</v>
      </c>
      <c r="B44" s="28">
        <f>SUM(C44:V44)</f>
        <v>612527.2000000001</v>
      </c>
      <c r="C44" s="28">
        <v>15739.5</v>
      </c>
      <c r="D44" s="28">
        <v>92069.6</v>
      </c>
      <c r="E44" s="28"/>
      <c r="F44" s="28">
        <v>238079.2</v>
      </c>
      <c r="G44" s="28"/>
      <c r="H44" s="28">
        <v>8152</v>
      </c>
      <c r="I44" s="28">
        <v>13587.4</v>
      </c>
      <c r="J44" s="28"/>
      <c r="K44" s="28">
        <v>36591.2</v>
      </c>
      <c r="L44" s="28"/>
      <c r="M44" s="28"/>
      <c r="N44" s="28">
        <v>27357.9</v>
      </c>
      <c r="O44" s="28"/>
      <c r="P44" s="28"/>
      <c r="Q44" s="28">
        <v>178883.8</v>
      </c>
      <c r="R44" s="28"/>
      <c r="S44" s="28"/>
      <c r="T44" s="28">
        <v>2066.6</v>
      </c>
      <c r="U44" s="28"/>
      <c r="V44" s="28"/>
    </row>
    <row r="45" spans="1:22" ht="18" customHeight="1">
      <c r="A45" s="46" t="s">
        <v>72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</row>
    <row r="46" spans="1:22" ht="13.5">
      <c r="A46" s="49" t="s">
        <v>30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1:22" ht="13.5">
      <c r="A47" s="48" t="s">
        <v>46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</row>
    <row r="49" ht="13.5">
      <c r="A49" s="4"/>
    </row>
    <row r="54" ht="12.75">
      <c r="A54" s="5"/>
    </row>
    <row r="55" ht="12.75">
      <c r="A55" s="5"/>
    </row>
    <row r="56" ht="12.75">
      <c r="A56" s="5"/>
    </row>
    <row r="57" ht="12.75">
      <c r="A57" s="5"/>
    </row>
  </sheetData>
  <sheetProtection/>
  <mergeCells count="9">
    <mergeCell ref="A45:V45"/>
    <mergeCell ref="A47:V47"/>
    <mergeCell ref="A1:V1"/>
    <mergeCell ref="B2:B3"/>
    <mergeCell ref="C2:E2"/>
    <mergeCell ref="G2:L2"/>
    <mergeCell ref="M2:P2"/>
    <mergeCell ref="Q2:V2"/>
    <mergeCell ref="A46:V46"/>
  </mergeCells>
  <printOptions/>
  <pageMargins left="0.1968503937007874" right="0.1968503937007874" top="0.1968503937007874" bottom="0.3937007874015748" header="0.15748031496062992" footer="0.1968503937007874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GEG</cp:lastModifiedBy>
  <cp:lastPrinted>2017-03-02T06:22:12Z</cp:lastPrinted>
  <dcterms:created xsi:type="dcterms:W3CDTF">2017-02-28T17:37:37Z</dcterms:created>
  <dcterms:modified xsi:type="dcterms:W3CDTF">2017-03-03T09:40:55Z</dcterms:modified>
  <cp:category/>
  <cp:version/>
  <cp:contentType/>
  <cp:contentStatus/>
</cp:coreProperties>
</file>